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OCT-DIC 2018\"/>
    </mc:Choice>
  </mc:AlternateContent>
  <bookViews>
    <workbookView xWindow="0" yWindow="0" windowWidth="24000" windowHeight="9732" activeTab="1"/>
  </bookViews>
  <sheets>
    <sheet name="ESF" sheetId="4" r:id="rId1"/>
    <sheet name="ESF (2)" sheetId="5" r:id="rId2"/>
  </sheets>
  <definedNames>
    <definedName name="_xlnm._FilterDatabase" localSheetId="0" hidden="1">ESF!$A$2:$G$39</definedName>
    <definedName name="_xlnm._FilterDatabase" localSheetId="1" hidden="1">'ESF (2)'!$A$2:$G$39</definedName>
    <definedName name="_xlnm.Print_Area" localSheetId="1">'ESF (2)'!$A$1:$G$57</definedName>
  </definedNames>
  <calcPr calcId="152511"/>
  <fileRecoveryPr autoRecover="0"/>
</workbook>
</file>

<file path=xl/calcChain.xml><?xml version="1.0" encoding="utf-8"?>
<calcChain xmlns="http://schemas.openxmlformats.org/spreadsheetml/2006/main">
  <c r="G51" i="5" l="1"/>
  <c r="G42" i="5" l="1"/>
  <c r="G46" i="5" s="1"/>
  <c r="G48" i="5" s="1"/>
  <c r="F42" i="5"/>
  <c r="F46" i="5" s="1"/>
  <c r="G35" i="5"/>
  <c r="F35" i="5"/>
  <c r="G30" i="5"/>
  <c r="F30" i="5"/>
  <c r="C27" i="5"/>
  <c r="B27" i="5"/>
  <c r="G26" i="5"/>
  <c r="G24" i="5"/>
  <c r="F24" i="5"/>
  <c r="G14" i="5"/>
  <c r="F14" i="5"/>
  <c r="F26" i="5" s="1"/>
  <c r="C13" i="5"/>
  <c r="C29" i="5" s="1"/>
  <c r="B13" i="5"/>
  <c r="B29" i="5" s="1"/>
  <c r="F48" i="5" l="1"/>
  <c r="G42" i="4"/>
  <c r="F42" i="4"/>
  <c r="G35" i="4"/>
  <c r="F35" i="4"/>
  <c r="G30" i="4"/>
  <c r="F30" i="4"/>
  <c r="F46" i="4" l="1"/>
  <c r="G46" i="4"/>
  <c r="G24" i="4"/>
  <c r="F24" i="4"/>
  <c r="G14" i="4"/>
  <c r="F14" i="4"/>
  <c r="C27" i="4"/>
  <c r="B27" i="4"/>
  <c r="C13" i="4"/>
  <c r="B13" i="4"/>
  <c r="F26" i="4" l="1"/>
  <c r="F48" i="4" s="1"/>
  <c r="G26" i="4"/>
  <c r="G48" i="4" s="1"/>
  <c r="B29" i="4"/>
  <c r="C29" i="4"/>
</calcChain>
</file>

<file path=xl/sharedStrings.xml><?xml version="1.0" encoding="utf-8"?>
<sst xmlns="http://schemas.openxmlformats.org/spreadsheetml/2006/main" count="126" uniqueCount="65">
  <si>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</si>
  <si>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</si>
  <si>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</si>
  <si>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</si>
  <si>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</si>
  <si>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</si>
  <si>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</si>
  <si>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</si>
  <si>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</si>
  <si>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</si>
  <si>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</si>
  <si>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</si>
  <si>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</si>
  <si>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</si>
  <si>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</si>
  <si>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</si>
  <si>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</si>
  <si>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</si>
  <si>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</si>
  <si>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</si>
  <si>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</si>
  <si>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</si>
  <si>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</si>
  <si>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</si>
  <si>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</si>
  <si>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</si>
  <si>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</si>
  <si>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</si>
  <si>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</si>
  <si>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</si>
  <si>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</si>
  <si>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</si>
  <si>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</si>
  <si>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</si>
  <si>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</si>
  <si>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</si>
  <si>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</si>
  <si>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</si>
  <si>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</si>
  <si>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</si>
  <si>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</si>
  <si>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</si>
  <si>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</si>
  <si>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</si>
  <si>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</si>
  <si>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</si>
  <si>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</si>
  <si>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</si>
  <si>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</si>
  <si>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</si>
  <si>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</si>
  <si>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</si>
  <si>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</si>
  <si>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</si>
  <si>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</si>
  <si>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</si>
  <si>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</si>
  <si>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</si>
  <si>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</si>
  <si>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de Situación Financiera
AL 31 DE DICIEMBRE DEL 2018</t>
  </si>
  <si>
    <t>_____________________________________</t>
  </si>
  <si>
    <t>LIC. GABRIEL NICOLAS RANGEL GARCIA</t>
  </si>
  <si>
    <t>DIRECTOR GENERAL SMDIF</t>
  </si>
  <si>
    <t>C.P. BLANCA A. ORTEGA GARCIA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</si>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</sst>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center"/>
    </xf>
    <xf numFmtId="0" fontId="2" fillId="0" borderId="0" xfId="8" applyFont="1" applyAlignment="1" applyProtection="1">
      <alignment horizontal="center" vertical="top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2" fillId="3" borderId="6" xfId="8" applyFont="1" applyFill="1" applyBorder="1" applyAlignment="1" applyProtection="1">
      <alignment horizontal="center" vertical="center" wrapText="1"/>
      <protection locked="0"/>
    </xf>
    <xf numFmtId="0" fontId="2" fillId="3" borderId="1" xfId="8" applyFont="1" applyFill="1" applyBorder="1" applyAlignment="1" applyProtection="1">
      <alignment horizontal="center" vertical="center" wrapText="1"/>
      <protection locked="0"/>
    </xf>
    <xf numFmtId="0" fontId="2" fillId="3" borderId="2" xfId="8" applyFont="1" applyFill="1" applyBorder="1" applyAlignment="1" applyProtection="1">
      <alignment horizontal="center" vertical="center" wrapText="1"/>
      <protection locked="0"/>
    </xf>
    <xf numFmtId="4" fontId="2" fillId="4" borderId="9" xfId="8" applyNumberFormat="1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106680</xdr:rowOff>
    </xdr:from>
    <xdr:to>
      <xdr:col>0</xdr:col>
      <xdr:colOff>1803139</xdr:colOff>
      <xdr:row>0</xdr:row>
      <xdr:rowOff>652765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06680"/>
          <a:ext cx="1696459" cy="546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zoomScaleSheetLayoutView="100" workbookViewId="0">
      <selection sqref="A1:G1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6" t="s">
        <v>59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1477625.73</v>
      </c>
      <c r="C5" s="12">
        <v>2794313.24</v>
      </c>
      <c r="D5" s="17"/>
      <c r="E5" s="11" t="s">
        <v>41</v>
      </c>
      <c r="F5" s="12">
        <v>10143433.710000001</v>
      </c>
      <c r="G5" s="5">
        <v>10695643.300000001</v>
      </c>
    </row>
    <row r="6" spans="1:7" x14ac:dyDescent="0.2">
      <c r="A6" s="30" t="s">
        <v>28</v>
      </c>
      <c r="B6" s="12">
        <v>-483457.36</v>
      </c>
      <c r="C6" s="12">
        <v>492814.87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999616.08</v>
      </c>
      <c r="C13" s="10">
        <f>SUM(C5:C11)</f>
        <v>3292575.8200000003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10143433.710000001</v>
      </c>
      <c r="G14" s="5">
        <f>SUM(G5:G12)</f>
        <v>10695643.300000001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2659755.4</v>
      </c>
      <c r="C19" s="12">
        <v>2350827.4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-115958.83</v>
      </c>
      <c r="C21" s="12">
        <v>-115958.83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10143433.710000001</v>
      </c>
      <c r="G26" s="6">
        <f>SUM(G14+G24)</f>
        <v>10695643.300000001</v>
      </c>
    </row>
    <row r="27" spans="1:7" x14ac:dyDescent="0.2">
      <c r="A27" s="37" t="s">
        <v>8</v>
      </c>
      <c r="B27" s="10">
        <f>SUM(B16:B23)+B25</f>
        <v>5558370.1400000006</v>
      </c>
      <c r="C27" s="10">
        <f>SUM(C16:C23)+C25</f>
        <v>5249442.1400000006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6557986.2200000007</v>
      </c>
      <c r="C29" s="10">
        <f>C13+C27</f>
        <v>8542017.9600000009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-5987432.9499999993</v>
      </c>
      <c r="G35" s="6">
        <f>SUM(G36:G40)</f>
        <v>-9342366.6199999992</v>
      </c>
    </row>
    <row r="36" spans="1:7" x14ac:dyDescent="0.2">
      <c r="A36" s="31"/>
      <c r="B36" s="15"/>
      <c r="C36" s="15"/>
      <c r="D36" s="17"/>
      <c r="E36" s="11" t="s">
        <v>52</v>
      </c>
      <c r="F36" s="12">
        <v>478860.56</v>
      </c>
      <c r="G36" s="5">
        <v>0</v>
      </c>
    </row>
    <row r="37" spans="1:7" x14ac:dyDescent="0.2">
      <c r="A37" s="31"/>
      <c r="B37" s="15"/>
      <c r="C37" s="15"/>
      <c r="D37" s="17"/>
      <c r="E37" s="11" t="s">
        <v>19</v>
      </c>
      <c r="F37" s="12">
        <v>-8920544.8399999999</v>
      </c>
      <c r="G37" s="5">
        <v>-11796617.949999999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-3585447.4899999993</v>
      </c>
      <c r="G46" s="5">
        <f>SUM(G42+G35+G30)</f>
        <v>-6940381.1599999992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6557986.2200000016</v>
      </c>
      <c r="G48" s="20">
        <f>G46+G26</f>
        <v>3755262.1400000015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9" t="s">
        <v>58</v>
      </c>
      <c r="B50" s="49"/>
      <c r="C50" s="49"/>
      <c r="D50" s="49"/>
      <c r="E50" s="49"/>
      <c r="F50" s="49"/>
      <c r="G50" s="49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tabSelected="1" topLeftCell="A28" zoomScaleNormal="100" zoomScaleSheetLayoutView="100" workbookViewId="0">
      <selection activeCell="G51" sqref="G51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57" customHeight="1" x14ac:dyDescent="0.2">
      <c r="A1" s="50" t="s">
        <v>59</v>
      </c>
      <c r="B1" s="51"/>
      <c r="C1" s="51"/>
      <c r="D1" s="51"/>
      <c r="E1" s="51"/>
      <c r="F1" s="51"/>
      <c r="G1" s="52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1477625.73</v>
      </c>
      <c r="C5" s="12">
        <v>2794313.24</v>
      </c>
      <c r="D5" s="17"/>
      <c r="E5" s="11" t="s">
        <v>41</v>
      </c>
      <c r="F5" s="12">
        <v>10143433.710000001</v>
      </c>
      <c r="G5" s="5">
        <v>10695643.300000001</v>
      </c>
    </row>
    <row r="6" spans="1:7" x14ac:dyDescent="0.2">
      <c r="A6" s="30" t="s">
        <v>28</v>
      </c>
      <c r="B6" s="12">
        <v>-483457.36</v>
      </c>
      <c r="C6" s="12">
        <v>492814.87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999616.08</v>
      </c>
      <c r="C13" s="10">
        <f>SUM(C5:C11)</f>
        <v>3292575.8200000003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10143433.710000001</v>
      </c>
      <c r="G14" s="5">
        <f>SUM(G5:G12)</f>
        <v>10695643.300000001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2659755.4</v>
      </c>
      <c r="C19" s="12">
        <v>2350827.4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-115958.83</v>
      </c>
      <c r="C21" s="12">
        <v>-115958.83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10143433.710000001</v>
      </c>
      <c r="G26" s="6">
        <f>SUM(G14+G24)</f>
        <v>10695643.300000001</v>
      </c>
    </row>
    <row r="27" spans="1:7" x14ac:dyDescent="0.2">
      <c r="A27" s="37" t="s">
        <v>8</v>
      </c>
      <c r="B27" s="10">
        <f>SUM(B16:B23)+B25</f>
        <v>5558370.1400000006</v>
      </c>
      <c r="C27" s="10">
        <f>SUM(C16:C23)+C25</f>
        <v>5249442.1400000006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6557986.2200000007</v>
      </c>
      <c r="C29" s="10">
        <f>C13+C27</f>
        <v>8542017.9600000009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10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10" x14ac:dyDescent="0.2">
      <c r="A34" s="31"/>
      <c r="B34" s="15"/>
      <c r="C34" s="15"/>
      <c r="D34" s="8"/>
      <c r="E34" s="11"/>
      <c r="F34" s="12"/>
      <c r="G34" s="5"/>
    </row>
    <row r="35" spans="1:10" x14ac:dyDescent="0.2">
      <c r="A35" s="31"/>
      <c r="B35" s="15"/>
      <c r="C35" s="15"/>
      <c r="D35" s="17"/>
      <c r="E35" s="38" t="s">
        <v>50</v>
      </c>
      <c r="F35" s="10">
        <f>SUM(F36:F40)</f>
        <v>-5987432.9499999993</v>
      </c>
      <c r="G35" s="6">
        <f>SUM(G36:G40)</f>
        <v>-9342366.6199999992</v>
      </c>
    </row>
    <row r="36" spans="1:10" x14ac:dyDescent="0.2">
      <c r="A36" s="31"/>
      <c r="B36" s="15"/>
      <c r="C36" s="15"/>
      <c r="D36" s="17"/>
      <c r="E36" s="11" t="s">
        <v>52</v>
      </c>
      <c r="F36" s="12">
        <v>478860.56</v>
      </c>
      <c r="G36" s="5">
        <v>0</v>
      </c>
    </row>
    <row r="37" spans="1:10" x14ac:dyDescent="0.2">
      <c r="A37" s="31"/>
      <c r="B37" s="15"/>
      <c r="C37" s="15"/>
      <c r="D37" s="17"/>
      <c r="E37" s="11" t="s">
        <v>19</v>
      </c>
      <c r="F37" s="12">
        <v>-8920544.8399999999</v>
      </c>
      <c r="G37" s="5">
        <v>-11796617.949999999</v>
      </c>
    </row>
    <row r="38" spans="1:10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10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  <c r="J39" s="3"/>
    </row>
    <row r="40" spans="1:10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10" x14ac:dyDescent="0.2">
      <c r="A41" s="31"/>
      <c r="B41" s="15"/>
      <c r="C41" s="15"/>
      <c r="D41" s="24"/>
      <c r="E41" s="11"/>
      <c r="F41" s="12"/>
      <c r="G41" s="5"/>
    </row>
    <row r="42" spans="1:10" ht="20.399999999999999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10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10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10" x14ac:dyDescent="0.2">
      <c r="A45" s="32"/>
      <c r="B45" s="25"/>
      <c r="C45" s="24"/>
      <c r="D45" s="24"/>
      <c r="E45" s="11"/>
      <c r="F45" s="12"/>
      <c r="G45" s="5"/>
    </row>
    <row r="46" spans="1:10" x14ac:dyDescent="0.2">
      <c r="A46" s="32"/>
      <c r="B46" s="25"/>
      <c r="C46" s="24"/>
      <c r="D46" s="24"/>
      <c r="E46" s="42" t="s">
        <v>55</v>
      </c>
      <c r="F46" s="12">
        <f>SUM(F42+F35+F30)</f>
        <v>-3585447.4899999993</v>
      </c>
      <c r="G46" s="5">
        <f>SUM(G42+G35+G30)</f>
        <v>-6940381.1599999992</v>
      </c>
    </row>
    <row r="47" spans="1:10" x14ac:dyDescent="0.2">
      <c r="A47" s="32"/>
      <c r="B47" s="25"/>
      <c r="C47" s="24"/>
      <c r="D47" s="24"/>
      <c r="E47" s="9"/>
      <c r="F47" s="10"/>
      <c r="G47" s="6"/>
    </row>
    <row r="48" spans="1:10" x14ac:dyDescent="0.2">
      <c r="A48" s="32"/>
      <c r="B48" s="25"/>
      <c r="C48" s="24"/>
      <c r="D48" s="24"/>
      <c r="E48" s="38" t="s">
        <v>56</v>
      </c>
      <c r="F48" s="10">
        <f>F46+F26</f>
        <v>6557986.2200000016</v>
      </c>
      <c r="G48" s="20">
        <f>G46+G26</f>
        <v>3755262.1400000015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thickBot="1" x14ac:dyDescent="0.25">
      <c r="A50" s="49" t="s">
        <v>58</v>
      </c>
      <c r="B50" s="49"/>
      <c r="C50" s="49"/>
      <c r="D50" s="49"/>
      <c r="E50" s="49"/>
      <c r="F50" s="49"/>
      <c r="G50" s="49"/>
    </row>
    <row r="51" spans="1:7" ht="10.8" thickBot="1" x14ac:dyDescent="0.25">
      <c r="G51" s="53">
        <f>+C29-G48</f>
        <v>4786755.8199999994</v>
      </c>
    </row>
    <row r="54" spans="1:7" ht="13.2" x14ac:dyDescent="0.2">
      <c r="A54" s="43" t="s">
        <v>60</v>
      </c>
      <c r="E54" s="43" t="s">
        <v>60</v>
      </c>
    </row>
    <row r="55" spans="1:7" x14ac:dyDescent="0.2">
      <c r="A55" s="44" t="s">
        <v>61</v>
      </c>
      <c r="E55" s="45" t="s">
        <v>63</v>
      </c>
    </row>
    <row r="56" spans="1:7" x14ac:dyDescent="0.2">
      <c r="A56" s="44" t="s">
        <v>62</v>
      </c>
      <c r="E56" s="45" t="s">
        <v>64</v>
      </c>
    </row>
  </sheetData>
  <sheetProtection formatCells="0" formatColumns="0" formatRows="0" autoFilter="0"/>
  <mergeCells count="2">
    <mergeCell ref="A1:G1"/>
    <mergeCell ref="A50:G50"/>
  </mergeCells>
  <printOptions horizontalCentered="1" vertic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</vt:lpstr>
      <vt:lpstr>ESF (2)</vt:lpstr>
      <vt:lpstr>'ESF (2)'!Área_de_impresión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2019-01-31T14:44:35Z</cp:lastPrinted>
  <dcterms:created xsi:type="dcterms:W3CDTF">2012-12-11T20:26:08Z</dcterms:created>
  <dcterms:modified xsi:type="dcterms:W3CDTF">2019-02-12T18:32:56Z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